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lison\Downloads\"/>
    </mc:Choice>
  </mc:AlternateContent>
  <xr:revisionPtr revIDLastSave="0" documentId="8_{4BF5F29E-42AB-4409-BC1C-61785888CBA1}" xr6:coauthVersionLast="47" xr6:coauthVersionMax="47" xr10:uidLastSave="{00000000-0000-0000-0000-000000000000}"/>
  <bookViews>
    <workbookView xWindow="28702" yWindow="-98" windowWidth="28995" windowHeight="15675" xr2:uid="{00000000-000D-0000-FFFF-FFFF00000000}"/>
  </bookViews>
  <sheets>
    <sheet name="B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1" l="1"/>
  <c r="V12" i="1"/>
  <c r="V11" i="1"/>
  <c r="V10" i="1"/>
  <c r="V9" i="1"/>
  <c r="V8" i="1"/>
  <c r="T14" i="1"/>
  <c r="T12" i="1"/>
  <c r="T11" i="1"/>
  <c r="T10" i="1"/>
  <c r="T9" i="1"/>
  <c r="T8" i="1"/>
  <c r="R14" i="1"/>
  <c r="R12" i="1"/>
  <c r="R11" i="1"/>
  <c r="R10" i="1"/>
  <c r="R9" i="1"/>
  <c r="R8" i="1"/>
  <c r="V18" i="1" l="1"/>
  <c r="T18" i="1"/>
  <c r="R18" i="1"/>
  <c r="V16" i="1"/>
  <c r="T16" i="1"/>
  <c r="R16" i="1"/>
  <c r="P9" i="1"/>
  <c r="P10" i="1"/>
  <c r="P11" i="1"/>
  <c r="P12" i="1"/>
  <c r="P14" i="1"/>
  <c r="N9" i="1"/>
  <c r="N10" i="1"/>
  <c r="N11" i="1"/>
  <c r="N12" i="1"/>
  <c r="N14" i="1"/>
  <c r="L9" i="1"/>
  <c r="L10" i="1"/>
  <c r="L11" i="1"/>
  <c r="L12" i="1"/>
  <c r="L14" i="1"/>
  <c r="J9" i="1"/>
  <c r="J10" i="1"/>
  <c r="J11" i="1"/>
  <c r="J12" i="1"/>
  <c r="J14" i="1"/>
  <c r="H9" i="1"/>
  <c r="H10" i="1"/>
  <c r="H11" i="1"/>
  <c r="H12" i="1"/>
  <c r="H14" i="1"/>
  <c r="F9" i="1"/>
  <c r="F10" i="1"/>
  <c r="F11" i="1"/>
  <c r="F12" i="1"/>
  <c r="F14" i="1"/>
  <c r="F8" i="1"/>
  <c r="H8" i="1"/>
  <c r="J8" i="1"/>
  <c r="J16" i="1" s="1"/>
  <c r="L8" i="1"/>
  <c r="N8" i="1"/>
  <c r="N16" i="1" s="1"/>
  <c r="P8" i="1"/>
  <c r="P16" i="1" l="1"/>
  <c r="P18" i="1"/>
  <c r="N18" i="1"/>
  <c r="L16" i="1"/>
  <c r="L18" i="1"/>
  <c r="J18" i="1"/>
  <c r="H16" i="1"/>
  <c r="H18" i="1"/>
  <c r="F16" i="1"/>
  <c r="F18" i="1"/>
</calcChain>
</file>

<file path=xl/sharedStrings.xml><?xml version="1.0" encoding="utf-8"?>
<sst xmlns="http://schemas.openxmlformats.org/spreadsheetml/2006/main" count="48" uniqueCount="29">
  <si>
    <t>LS</t>
  </si>
  <si>
    <t>Unit Price</t>
  </si>
  <si>
    <t>Subtotal</t>
  </si>
  <si>
    <t>All Other Work Required by Contract Documents</t>
  </si>
  <si>
    <t>Mobilization</t>
  </si>
  <si>
    <t>Welding Repairs</t>
  </si>
  <si>
    <t>Exterior coating repairs after welding Repairs</t>
  </si>
  <si>
    <t>Interior Coating</t>
  </si>
  <si>
    <t>LF</t>
  </si>
  <si>
    <t>SF</t>
  </si>
  <si>
    <t>1A</t>
  </si>
  <si>
    <t>Cathodic Protect System</t>
  </si>
  <si>
    <t>Total Amount of Base Bid</t>
  </si>
  <si>
    <t>Total Amount of Base Bid + Additive Alternate</t>
  </si>
  <si>
    <t>Donner Trails Tank No. 2 Interior Coating Rehab</t>
  </si>
  <si>
    <t>Bid Opening: 2:00 pm, August 19, 2026</t>
  </si>
  <si>
    <t>CalSierra Construction</t>
  </si>
  <si>
    <t>Champion Painting</t>
  </si>
  <si>
    <t>Crosno Construction</t>
  </si>
  <si>
    <t>Euro Style Management</t>
  </si>
  <si>
    <t>FD Thomas</t>
  </si>
  <si>
    <t>Olympus &amp; Associates</t>
  </si>
  <si>
    <t>Polytech Industrial</t>
  </si>
  <si>
    <t>Quality Painting &amp; Sandblasting</t>
  </si>
  <si>
    <t>Resource Development</t>
  </si>
  <si>
    <t>The Bid Submitted by Champion Painting listed a total of $209,717.53</t>
  </si>
  <si>
    <t>There was a mathematical error in the bid and the corrected total is $209,717.68</t>
  </si>
  <si>
    <t>The Bid Submitted by Polytech Industrial listed a total of $238,250.00</t>
  </si>
  <si>
    <t>There was a mathematical error in the bid and the corrected total is $$1,507,350.00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</si>
</sst>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2" xfId="1" applyFont="1" applyBorder="1" applyAlignment="1">
      <alignment horizontal="right" vertical="center"/>
    </xf>
    <xf numFmtId="44" fontId="3" fillId="0" borderId="3" xfId="1" applyFont="1" applyBorder="1" applyAlignment="1">
      <alignment horizontal="right" vertical="center"/>
    </xf>
    <xf numFmtId="44" fontId="3" fillId="0" borderId="4" xfId="1" applyFont="1" applyBorder="1" applyAlignment="1">
      <alignment horizontal="right" vertical="center"/>
    </xf>
    <xf numFmtId="44" fontId="3" fillId="0" borderId="5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4" fontId="3" fillId="0" borderId="0" xfId="0" applyNumberFormat="1" applyFont="1"/>
    <xf numFmtId="44" fontId="3" fillId="2" borderId="0" xfId="0" applyNumberFormat="1" applyFont="1" applyFill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3"/>
  <sheetViews>
    <sheetView tabSelected="1" workbookViewId="0">
      <selection activeCell="M35" sqref="M35"/>
    </sheetView>
  </sheetViews>
  <sheetFormatPr defaultColWidth="9.1328125" defaultRowHeight="12.75" x14ac:dyDescent="0.35"/>
  <cols>
    <col min="1" max="1" width="3.59765625" style="5" bestFit="1" customWidth="1"/>
    <col min="2" max="2" width="68.3984375" style="5" bestFit="1" customWidth="1"/>
    <col min="3" max="3" width="6.59765625" style="5" bestFit="1" customWidth="1"/>
    <col min="4" max="4" width="4.86328125" style="5" bestFit="1" customWidth="1"/>
    <col min="5" max="22" width="14.73046875" style="5" customWidth="1"/>
    <col min="23" max="16384" width="9.1328125" style="5"/>
  </cols>
  <sheetData>
    <row r="2" spans="1:22" ht="15" customHeight="1" x14ac:dyDescent="0.4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2" ht="15" customHeight="1" x14ac:dyDescent="0.4">
      <c r="A3" s="23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6" spans="1:22" x14ac:dyDescent="0.35">
      <c r="E6" s="24" t="s">
        <v>16</v>
      </c>
      <c r="F6" s="25"/>
      <c r="G6" s="24" t="s">
        <v>17</v>
      </c>
      <c r="H6" s="25"/>
      <c r="I6" s="24" t="s">
        <v>18</v>
      </c>
      <c r="J6" s="25"/>
      <c r="K6" s="24" t="s">
        <v>19</v>
      </c>
      <c r="L6" s="25"/>
      <c r="M6" s="24" t="s">
        <v>20</v>
      </c>
      <c r="N6" s="25"/>
      <c r="O6" s="24" t="s">
        <v>21</v>
      </c>
      <c r="P6" s="25"/>
      <c r="Q6" s="24" t="s">
        <v>22</v>
      </c>
      <c r="R6" s="25"/>
      <c r="S6" s="24" t="s">
        <v>23</v>
      </c>
      <c r="T6" s="25"/>
      <c r="U6" s="24" t="s">
        <v>24</v>
      </c>
      <c r="V6" s="25"/>
    </row>
    <row r="7" spans="1:22" x14ac:dyDescent="0.35">
      <c r="A7" s="6"/>
      <c r="B7" s="6"/>
      <c r="C7" s="6"/>
      <c r="D7" s="6"/>
      <c r="E7" s="7" t="s">
        <v>1</v>
      </c>
      <c r="F7" s="8" t="s">
        <v>2</v>
      </c>
      <c r="G7" s="7" t="s">
        <v>1</v>
      </c>
      <c r="H7" s="8" t="s">
        <v>2</v>
      </c>
      <c r="I7" s="7" t="s">
        <v>1</v>
      </c>
      <c r="J7" s="8" t="s">
        <v>2</v>
      </c>
      <c r="K7" s="7" t="s">
        <v>1</v>
      </c>
      <c r="L7" s="8" t="s">
        <v>2</v>
      </c>
      <c r="M7" s="7" t="s">
        <v>1</v>
      </c>
      <c r="N7" s="8" t="s">
        <v>2</v>
      </c>
      <c r="O7" s="7" t="s">
        <v>1</v>
      </c>
      <c r="P7" s="8" t="s">
        <v>2</v>
      </c>
      <c r="Q7" s="7" t="s">
        <v>1</v>
      </c>
      <c r="R7" s="8" t="s">
        <v>2</v>
      </c>
      <c r="S7" s="7" t="s">
        <v>1</v>
      </c>
      <c r="T7" s="8" t="s">
        <v>2</v>
      </c>
      <c r="U7" s="7" t="s">
        <v>1</v>
      </c>
      <c r="V7" s="8" t="s">
        <v>2</v>
      </c>
    </row>
    <row r="8" spans="1:22" x14ac:dyDescent="0.35">
      <c r="A8" s="1">
        <v>1</v>
      </c>
      <c r="B8" s="17" t="s">
        <v>4</v>
      </c>
      <c r="C8" s="1">
        <v>1</v>
      </c>
      <c r="D8" s="1" t="s">
        <v>0</v>
      </c>
      <c r="E8" s="9">
        <v>11430</v>
      </c>
      <c r="F8" s="11">
        <f>E8*$C8</f>
        <v>11430</v>
      </c>
      <c r="G8" s="9">
        <v>6715.2</v>
      </c>
      <c r="H8" s="11">
        <f>G8*$C8</f>
        <v>6715.2</v>
      </c>
      <c r="I8" s="9">
        <v>12000</v>
      </c>
      <c r="J8" s="11">
        <f>I8*$C8</f>
        <v>12000</v>
      </c>
      <c r="K8" s="9">
        <v>10000</v>
      </c>
      <c r="L8" s="11">
        <f>K8*$C8</f>
        <v>10000</v>
      </c>
      <c r="M8" s="9">
        <v>16000</v>
      </c>
      <c r="N8" s="11">
        <f>M8*$C8</f>
        <v>16000</v>
      </c>
      <c r="O8" s="9">
        <v>7500</v>
      </c>
      <c r="P8" s="11">
        <f>O8*$C8</f>
        <v>7500</v>
      </c>
      <c r="Q8" s="9">
        <v>9963</v>
      </c>
      <c r="R8" s="11">
        <f>Q8*$C8</f>
        <v>9963</v>
      </c>
      <c r="S8" s="9">
        <v>23800</v>
      </c>
      <c r="T8" s="11">
        <f>S8*$C8</f>
        <v>23800</v>
      </c>
      <c r="U8" s="9">
        <v>11000</v>
      </c>
      <c r="V8" s="11">
        <f>U8*$C8</f>
        <v>11000</v>
      </c>
    </row>
    <row r="9" spans="1:22" x14ac:dyDescent="0.35">
      <c r="A9" s="1">
        <v>2</v>
      </c>
      <c r="B9" s="17" t="s">
        <v>5</v>
      </c>
      <c r="C9" s="1">
        <v>50</v>
      </c>
      <c r="D9" s="1" t="s">
        <v>8</v>
      </c>
      <c r="E9" s="9">
        <v>51.75</v>
      </c>
      <c r="F9" s="11">
        <f t="shared" ref="F9:F14" si="0">E9*$C9</f>
        <v>2587.5</v>
      </c>
      <c r="G9" s="9">
        <v>165</v>
      </c>
      <c r="H9" s="11">
        <f t="shared" ref="H9:H14" si="1">G9*$C9</f>
        <v>8250</v>
      </c>
      <c r="I9" s="9">
        <v>88</v>
      </c>
      <c r="J9" s="11">
        <f t="shared" ref="J9:J14" si="2">I9*$C9</f>
        <v>4400</v>
      </c>
      <c r="K9" s="9">
        <v>200</v>
      </c>
      <c r="L9" s="11">
        <f t="shared" ref="L9:L14" si="3">K9*$C9</f>
        <v>10000</v>
      </c>
      <c r="M9" s="9">
        <v>493.2</v>
      </c>
      <c r="N9" s="11">
        <f t="shared" ref="N9:N14" si="4">M9*$C9</f>
        <v>24660</v>
      </c>
      <c r="O9" s="9">
        <v>75</v>
      </c>
      <c r="P9" s="11">
        <f t="shared" ref="P9:P14" si="5">O9*$C9</f>
        <v>3750</v>
      </c>
      <c r="Q9" s="9">
        <v>24000</v>
      </c>
      <c r="R9" s="11">
        <f t="shared" ref="R9:R12" si="6">Q9*$C9</f>
        <v>1200000</v>
      </c>
      <c r="S9" s="9">
        <v>200</v>
      </c>
      <c r="T9" s="11">
        <f t="shared" ref="T9:T12" si="7">S9*$C9</f>
        <v>10000</v>
      </c>
      <c r="U9" s="9">
        <v>160</v>
      </c>
      <c r="V9" s="11">
        <f t="shared" ref="V9:V12" si="8">U9*$C9</f>
        <v>8000</v>
      </c>
    </row>
    <row r="10" spans="1:22" x14ac:dyDescent="0.35">
      <c r="A10" s="1">
        <v>3</v>
      </c>
      <c r="B10" s="5" t="s">
        <v>6</v>
      </c>
      <c r="C10" s="1">
        <v>50</v>
      </c>
      <c r="D10" s="1" t="s">
        <v>9</v>
      </c>
      <c r="E10" s="9">
        <v>339.8</v>
      </c>
      <c r="F10" s="11">
        <f t="shared" si="0"/>
        <v>16990</v>
      </c>
      <c r="G10" s="9">
        <v>178.09</v>
      </c>
      <c r="H10" s="11">
        <f t="shared" si="1"/>
        <v>8904.5</v>
      </c>
      <c r="I10" s="9">
        <v>300</v>
      </c>
      <c r="J10" s="11">
        <f t="shared" si="2"/>
        <v>15000</v>
      </c>
      <c r="K10" s="9">
        <v>220</v>
      </c>
      <c r="L10" s="11">
        <f t="shared" si="3"/>
        <v>11000</v>
      </c>
      <c r="M10" s="9">
        <v>417</v>
      </c>
      <c r="N10" s="11">
        <f t="shared" si="4"/>
        <v>20850</v>
      </c>
      <c r="O10" s="9">
        <v>50</v>
      </c>
      <c r="P10" s="11">
        <f t="shared" si="5"/>
        <v>2500</v>
      </c>
      <c r="Q10" s="9">
        <v>1900</v>
      </c>
      <c r="R10" s="11">
        <f t="shared" si="6"/>
        <v>95000</v>
      </c>
      <c r="S10" s="9">
        <v>150</v>
      </c>
      <c r="T10" s="11">
        <f t="shared" si="7"/>
        <v>7500</v>
      </c>
      <c r="U10" s="9">
        <v>510</v>
      </c>
      <c r="V10" s="11">
        <f t="shared" si="8"/>
        <v>25500</v>
      </c>
    </row>
    <row r="11" spans="1:22" x14ac:dyDescent="0.35">
      <c r="A11" s="1">
        <v>4</v>
      </c>
      <c r="B11" s="17" t="s">
        <v>7</v>
      </c>
      <c r="C11" s="1">
        <v>1</v>
      </c>
      <c r="D11" s="1" t="s">
        <v>0</v>
      </c>
      <c r="E11" s="9">
        <v>165767</v>
      </c>
      <c r="F11" s="11">
        <f t="shared" si="0"/>
        <v>165767</v>
      </c>
      <c r="G11" s="9">
        <v>134120.48000000001</v>
      </c>
      <c r="H11" s="11">
        <f t="shared" si="1"/>
        <v>134120.48000000001</v>
      </c>
      <c r="I11" s="9">
        <v>248500</v>
      </c>
      <c r="J11" s="11">
        <f t="shared" si="2"/>
        <v>248500</v>
      </c>
      <c r="K11" s="9">
        <v>185000</v>
      </c>
      <c r="L11" s="11">
        <f t="shared" si="3"/>
        <v>185000</v>
      </c>
      <c r="M11" s="9">
        <v>196188.46</v>
      </c>
      <c r="N11" s="11">
        <f t="shared" si="4"/>
        <v>196188.46</v>
      </c>
      <c r="O11" s="9">
        <v>154000</v>
      </c>
      <c r="P11" s="11">
        <f t="shared" si="5"/>
        <v>154000</v>
      </c>
      <c r="Q11" s="9">
        <v>160887</v>
      </c>
      <c r="R11" s="11">
        <f t="shared" si="6"/>
        <v>160887</v>
      </c>
      <c r="S11" s="9">
        <v>174200</v>
      </c>
      <c r="T11" s="11">
        <f t="shared" si="7"/>
        <v>174200</v>
      </c>
      <c r="U11" s="9">
        <v>164500</v>
      </c>
      <c r="V11" s="11">
        <f t="shared" si="8"/>
        <v>164500</v>
      </c>
    </row>
    <row r="12" spans="1:22" x14ac:dyDescent="0.35">
      <c r="A12" s="1">
        <v>5</v>
      </c>
      <c r="B12" s="5" t="s">
        <v>3</v>
      </c>
      <c r="C12" s="1">
        <v>1</v>
      </c>
      <c r="D12" s="1" t="s">
        <v>0</v>
      </c>
      <c r="E12" s="9">
        <v>7314</v>
      </c>
      <c r="F12" s="11">
        <f t="shared" si="0"/>
        <v>7314</v>
      </c>
      <c r="G12" s="9">
        <v>27500</v>
      </c>
      <c r="H12" s="11">
        <f t="shared" si="1"/>
        <v>27500</v>
      </c>
      <c r="I12" s="9">
        <v>21500</v>
      </c>
      <c r="J12" s="11">
        <f t="shared" si="2"/>
        <v>21500</v>
      </c>
      <c r="K12" s="9">
        <v>17000</v>
      </c>
      <c r="L12" s="11">
        <f t="shared" si="3"/>
        <v>17000</v>
      </c>
      <c r="M12" s="9">
        <v>10000</v>
      </c>
      <c r="N12" s="11">
        <f t="shared" si="4"/>
        <v>10000</v>
      </c>
      <c r="O12" s="9">
        <v>7500</v>
      </c>
      <c r="P12" s="11">
        <f t="shared" si="5"/>
        <v>7500</v>
      </c>
      <c r="Q12" s="9">
        <v>2500</v>
      </c>
      <c r="R12" s="11">
        <f t="shared" si="6"/>
        <v>2500</v>
      </c>
      <c r="S12" s="9">
        <v>3200</v>
      </c>
      <c r="T12" s="11">
        <f t="shared" si="7"/>
        <v>3200</v>
      </c>
      <c r="U12" s="9">
        <v>16200</v>
      </c>
      <c r="V12" s="11">
        <f t="shared" si="8"/>
        <v>16200</v>
      </c>
    </row>
    <row r="13" spans="1:22" x14ac:dyDescent="0.35">
      <c r="A13" s="1"/>
      <c r="B13" s="17"/>
      <c r="C13" s="1"/>
      <c r="D13" s="1"/>
      <c r="E13" s="9"/>
      <c r="F13" s="11"/>
      <c r="G13" s="9"/>
      <c r="H13" s="11"/>
      <c r="I13" s="9"/>
      <c r="J13" s="11"/>
      <c r="K13" s="9"/>
      <c r="L13" s="11"/>
      <c r="M13" s="9"/>
      <c r="N13" s="11"/>
      <c r="O13" s="9"/>
      <c r="P13" s="11"/>
      <c r="Q13" s="9"/>
      <c r="R13" s="11"/>
      <c r="S13" s="9"/>
      <c r="T13" s="11"/>
      <c r="U13" s="9"/>
      <c r="V13" s="11"/>
    </row>
    <row r="14" spans="1:22" x14ac:dyDescent="0.35">
      <c r="A14" s="4" t="s">
        <v>10</v>
      </c>
      <c r="B14" s="18" t="s">
        <v>11</v>
      </c>
      <c r="C14" s="4">
        <v>1</v>
      </c>
      <c r="D14" s="4" t="s">
        <v>0</v>
      </c>
      <c r="E14" s="10">
        <v>24663</v>
      </c>
      <c r="F14" s="12">
        <f t="shared" si="0"/>
        <v>24663</v>
      </c>
      <c r="G14" s="10">
        <v>24227.5</v>
      </c>
      <c r="H14" s="12">
        <f t="shared" si="1"/>
        <v>24227.5</v>
      </c>
      <c r="I14" s="10">
        <v>46500</v>
      </c>
      <c r="J14" s="12">
        <f t="shared" si="2"/>
        <v>46500</v>
      </c>
      <c r="K14" s="10">
        <v>29000</v>
      </c>
      <c r="L14" s="12">
        <f t="shared" si="3"/>
        <v>29000</v>
      </c>
      <c r="M14" s="10">
        <v>53802.75</v>
      </c>
      <c r="N14" s="12">
        <f t="shared" si="4"/>
        <v>53802.75</v>
      </c>
      <c r="O14" s="10">
        <v>27000</v>
      </c>
      <c r="P14" s="12">
        <f t="shared" si="5"/>
        <v>27000</v>
      </c>
      <c r="Q14" s="10">
        <v>39000</v>
      </c>
      <c r="R14" s="12">
        <f t="shared" ref="R14" si="9">Q14*$C14</f>
        <v>39000</v>
      </c>
      <c r="S14" s="10">
        <v>42000</v>
      </c>
      <c r="T14" s="12">
        <f t="shared" ref="T14" si="10">S14*$C14</f>
        <v>42000</v>
      </c>
      <c r="U14" s="10">
        <v>33600</v>
      </c>
      <c r="V14" s="12">
        <f t="shared" ref="V14" si="11">U14*$C14</f>
        <v>33600</v>
      </c>
    </row>
    <row r="15" spans="1:22" x14ac:dyDescent="0.35">
      <c r="A15" s="1"/>
      <c r="B15" s="17"/>
      <c r="C15" s="1"/>
      <c r="D15" s="1"/>
      <c r="E15" s="9"/>
      <c r="F15" s="11"/>
      <c r="G15" s="9"/>
      <c r="H15" s="11"/>
      <c r="I15" s="9"/>
      <c r="J15" s="11"/>
      <c r="K15" s="9"/>
      <c r="L15" s="11"/>
      <c r="M15" s="9"/>
      <c r="N15" s="11"/>
      <c r="O15" s="9"/>
      <c r="P15" s="11"/>
      <c r="Q15" s="9"/>
      <c r="R15" s="11"/>
      <c r="S15" s="9"/>
      <c r="T15" s="11"/>
      <c r="U15" s="9"/>
      <c r="V15" s="11"/>
    </row>
    <row r="16" spans="1:22" x14ac:dyDescent="0.35">
      <c r="A16" s="1"/>
      <c r="B16" s="17" t="s">
        <v>12</v>
      </c>
      <c r="D16" s="2"/>
      <c r="E16" s="1"/>
      <c r="F16" s="16">
        <f>SUM(F8:F12)</f>
        <v>204088.5</v>
      </c>
      <c r="G16" s="16"/>
      <c r="H16" s="20">
        <f t="shared" ref="H16:P16" si="12">SUM(H8:H12)</f>
        <v>185490.18000000002</v>
      </c>
      <c r="I16" s="16"/>
      <c r="J16" s="16">
        <f t="shared" si="12"/>
        <v>301400</v>
      </c>
      <c r="K16" s="16"/>
      <c r="L16" s="16">
        <f t="shared" si="12"/>
        <v>233000</v>
      </c>
      <c r="M16" s="16"/>
      <c r="N16" s="16">
        <f t="shared" si="12"/>
        <v>267698.45999999996</v>
      </c>
      <c r="O16" s="16"/>
      <c r="P16" s="16">
        <f t="shared" si="12"/>
        <v>175250</v>
      </c>
      <c r="Q16" s="16"/>
      <c r="R16" s="20">
        <f t="shared" ref="R16" si="13">SUM(R8:R12)</f>
        <v>1468350</v>
      </c>
      <c r="S16" s="16"/>
      <c r="T16" s="16">
        <f t="shared" ref="T16:V16" si="14">SUM(T8:T12)</f>
        <v>218700</v>
      </c>
      <c r="U16" s="16"/>
      <c r="V16" s="16">
        <f t="shared" si="14"/>
        <v>225200</v>
      </c>
    </row>
    <row r="17" spans="1:22" x14ac:dyDescent="0.35">
      <c r="A17" s="1"/>
      <c r="B17" s="17"/>
      <c r="D17" s="2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1"/>
      <c r="S17" s="2"/>
      <c r="T17" s="2"/>
      <c r="U17" s="2"/>
      <c r="V17" s="2"/>
    </row>
    <row r="18" spans="1:22" x14ac:dyDescent="0.35">
      <c r="A18" s="1"/>
      <c r="B18" s="17" t="s">
        <v>13</v>
      </c>
      <c r="D18" s="2"/>
      <c r="E18" s="1"/>
      <c r="F18" s="16">
        <f>SUM(F8:F14)</f>
        <v>228751.5</v>
      </c>
      <c r="G18" s="16"/>
      <c r="H18" s="20">
        <f t="shared" ref="H18:P18" si="15">SUM(H8:H14)</f>
        <v>209717.68000000002</v>
      </c>
      <c r="I18" s="16"/>
      <c r="J18" s="16">
        <f t="shared" si="15"/>
        <v>347900</v>
      </c>
      <c r="K18" s="16"/>
      <c r="L18" s="16">
        <f t="shared" si="15"/>
        <v>262000</v>
      </c>
      <c r="M18" s="16"/>
      <c r="N18" s="16">
        <f t="shared" si="15"/>
        <v>321501.20999999996</v>
      </c>
      <c r="O18" s="16"/>
      <c r="P18" s="16">
        <f t="shared" si="15"/>
        <v>202250</v>
      </c>
      <c r="Q18" s="16"/>
      <c r="R18" s="20">
        <f t="shared" ref="R18" si="16">SUM(R8:R14)</f>
        <v>1507350</v>
      </c>
      <c r="S18" s="16"/>
      <c r="T18" s="16">
        <f t="shared" ref="T18:V18" si="17">SUM(T8:T14)</f>
        <v>260700</v>
      </c>
      <c r="U18" s="16"/>
      <c r="V18" s="16">
        <f t="shared" si="17"/>
        <v>258800</v>
      </c>
    </row>
    <row r="19" spans="1:22" x14ac:dyDescent="0.35">
      <c r="A19" s="1"/>
      <c r="B19" s="17"/>
      <c r="D19" s="2"/>
      <c r="E19" s="1"/>
      <c r="F19" s="2"/>
      <c r="G19" s="1"/>
    </row>
    <row r="20" spans="1:22" x14ac:dyDescent="0.35">
      <c r="A20" s="1"/>
      <c r="B20" s="17"/>
      <c r="D20" s="2"/>
      <c r="E20" s="1"/>
      <c r="F20" s="2"/>
      <c r="G20" s="1"/>
    </row>
    <row r="21" spans="1:22" x14ac:dyDescent="0.35">
      <c r="A21" s="13"/>
      <c r="B21" s="14"/>
      <c r="C21" s="15"/>
      <c r="D21" s="14"/>
      <c r="E21" s="13"/>
      <c r="F21" s="14"/>
      <c r="G21" s="13"/>
      <c r="Q21" s="17" t="s">
        <v>27</v>
      </c>
    </row>
    <row r="22" spans="1:22" x14ac:dyDescent="0.35">
      <c r="A22" s="1"/>
      <c r="B22" s="17"/>
      <c r="D22" s="2"/>
      <c r="E22" s="1"/>
      <c r="F22" s="2"/>
      <c r="G22" s="17" t="s">
        <v>25</v>
      </c>
      <c r="Q22" s="17" t="s">
        <v>28</v>
      </c>
    </row>
    <row r="23" spans="1:22" x14ac:dyDescent="0.35">
      <c r="A23" s="1"/>
      <c r="B23" s="17"/>
      <c r="D23" s="2"/>
      <c r="E23" s="3"/>
      <c r="F23" s="2"/>
      <c r="G23" s="17" t="s">
        <v>26</v>
      </c>
      <c r="H23" s="19"/>
    </row>
    <row r="24" spans="1:22" x14ac:dyDescent="0.35">
      <c r="A24" s="1"/>
      <c r="B24" s="17"/>
      <c r="D24" s="2"/>
      <c r="E24" s="1"/>
      <c r="F24" s="2"/>
      <c r="G24" s="1"/>
    </row>
    <row r="25" spans="1:22" x14ac:dyDescent="0.35">
      <c r="A25" s="1"/>
      <c r="B25" s="17"/>
      <c r="D25" s="2"/>
      <c r="E25" s="1"/>
      <c r="F25" s="2"/>
      <c r="G25" s="1"/>
    </row>
    <row r="33" spans="18:18" x14ac:dyDescent="0.35">
      <c r="R33" s="19"/>
    </row>
  </sheetData>
  <sheetProtection sheet="1" objects="1" scenarios="1" selectLockedCells="1" selectUnlockedCells="1"/>
  <mergeCells count="11">
    <mergeCell ref="Q6:R6"/>
    <mergeCell ref="S6:T6"/>
    <mergeCell ref="U6:V6"/>
    <mergeCell ref="O6:P6"/>
    <mergeCell ref="M6:N6"/>
    <mergeCell ref="A2:P2"/>
    <mergeCell ref="A3:P3"/>
    <mergeCell ref="K6:L6"/>
    <mergeCell ref="I6:J6"/>
    <mergeCell ref="G6:H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</vt:lpstr>
    </vt:vector>
  </TitlesOfParts>
  <Company>Truckee Donner Public Utility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Kaufman</dc:creator>
  <cp:lastModifiedBy>Allie McEneaney</cp:lastModifiedBy>
  <dcterms:created xsi:type="dcterms:W3CDTF">2024-01-24T18:40:07Z</dcterms:created>
  <dcterms:modified xsi:type="dcterms:W3CDTF">2026-08-21T17:59:30Z</dcterms:modified>
</cp:coreProperties>
</file>